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4"/>
  </bookViews>
  <sheets>
    <sheet name="PL" sheetId="1" r:id="rId1"/>
    <sheet name="BS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<sst xmlns="http://schemas.openxmlformats.org/spreadsheetml/2006/main" count="254" uniqueCount="188">
  <si>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</si>
  <si>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</si>
  <si>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</si>
  <si>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</si>
  <si>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</si>
  <si>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</si>
  <si>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</si>
  <si>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</si>
  <si>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</si>
  <si>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</si>
  <si>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</si>
  <si>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</si>
  <si>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</si>
  <si>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</si>
  <si>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</si>
  <si>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</si>
  <si>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</si>
  <si>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</si>
  <si>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</si>
  <si>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</si>
  <si>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</si>
  <si>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</si>
  <si>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</si>
  <si>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</si>
  <si>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</si>
  <si>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</si>
  <si>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</si>
  <si>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</si>
  <si>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</si>
  <si>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</si>
  <si>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</si>
  <si>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</si>
  <si>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</si>
  <si>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</si>
  <si>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</si>
  <si>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</si>
  <si>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</si>
  <si>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</si>
  <si>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</si>
  <si>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</si>
  <si>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</si>
  <si>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</si>
  <si>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</si>
  <si>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</si>
  <si>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</si>
  <si>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</si>
  <si>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</si>
  <si>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</si>
  <si>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</si>
  <si>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</si>
  <si>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</si>
  <si>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</si>
  <si>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</si>
  <si>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</si>
  <si>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</si>
  <si>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</si>
  <si>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</si>
  <si>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</si>
  <si>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</si>
  <si>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</si>
  <si>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</si>
  <si>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</si>
  <si>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</si>
  <si>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</si>
  <si>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</si>
  <si>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</si>
  <si>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</si>
  <si>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</si>
  <si>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</si>
  <si>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</si>
  <si>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</si>
  <si>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</si>
  <si>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</si>
  <si>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</si>
  <si>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</si>
  <si>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</si>
  <si>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</si>
  <si>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</si>
  <si>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</si>
  <si>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</si>
  <si>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</si>
  <si>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</si>
  <si>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</si>
  <si>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</si>
  <si>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</si>
  <si>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</si>
  <si>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</si>
  <si>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</si>
  <si>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</si>
  <si>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</si>
  <si>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</si>
  <si>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</si>
  <si>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</si>
  <si>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</si>
  <si>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</si>
  <si>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</si>
  <si>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</si>
  <si>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</si>
  <si>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</si>
  <si>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</si>
  <si>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</si>
  <si>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</si>
  <si>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</si>
  <si>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</si>
  <si>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</si>
  <si>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</si>
  <si>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</si>
  <si>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</si>
  <si>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</si>
  <si>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</si>
  <si>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</si>
  <si>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</si>
  <si>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</si>
  <si>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</si>
  <si>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</si>
  <si>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</si>
  <si>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</si>
  <si>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</si>
  <si>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</si>
  <si>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</si>
  <si>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</si>
  <si>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UNAUDITED CONDENSED CONSOLIDATED STATEMENT OF CASH FLOW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</si>
  <si>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</si>
  <si>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</si>
  <si>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</si>
  <si>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</si>
  <si>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</si>
  <si>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</si>
  <si>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</si>
  <si>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</si>
  <si>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</si>
  <si>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</si>
  <si>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</si>
  <si>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</si>
  <si>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</si>
  <si>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</si>
  <si>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</si>
  <si>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</si>
  <si>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</si>
  <si>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</si>
  <si>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</si>
  <si>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Profit/(loss) attributable to ;</t>
  </si>
  <si>
    <t>(Unaudited)</t>
  </si>
  <si>
    <t>Depreciation</t>
  </si>
  <si>
    <t>Impairment of investment property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</si>
  <si>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</si>
  <si>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</si>
  <si>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</si>
  <si>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</si>
  <si>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</si>
  <si>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</si>
  <si>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</si>
  <si>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Non-controlling interests</t>
  </si>
  <si>
    <t>Depreciation and amortisation</t>
  </si>
  <si>
    <t>As at 1 January 2012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</si>
  <si>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</si>
  <si>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</si>
  <si>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</si>
  <si>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</si>
  <si>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</si>
  <si>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</si>
  <si>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</si>
  <si>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</si>
  <si>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</si>
  <si>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</si>
  <si>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Profit/total comprehensive income/(loss)</t>
  </si>
  <si>
    <t>Fixed assets written off</t>
  </si>
  <si>
    <t>Interest received</t>
  </si>
  <si>
    <t>Increase in fixed deposit</t>
  </si>
  <si>
    <t>Interest income</t>
  </si>
  <si>
    <t>Retirement benefits</t>
  </si>
  <si>
    <t>31 December 2013</t>
  </si>
  <si>
    <t>First Quarter</t>
  </si>
  <si>
    <t>INTERIM REPORT FOR THE PERIOD ENDED 31 DECEMBER 2013</t>
  </si>
  <si>
    <t>for the year ended 31 December 2012 and the accompanying explanatory notes attached to the interim</t>
  </si>
  <si>
    <t>the year ended 31 December 2012 and the accompanying explanatory notes attached to the interim financial statements.</t>
  </si>
  <si>
    <t>financial statements for the year ended 31 December 2012 and the accompanying explanatory</t>
  </si>
  <si>
    <t>statements for the year ended 31 December 2012 and the accompanying notes attached to the interim financial statements.</t>
  </si>
  <si>
    <t>As at 1 January 2013</t>
  </si>
  <si>
    <t>As at 31 March 2012</t>
  </si>
  <si>
    <t>As at 31 March 2013</t>
  </si>
  <si>
    <t>year ended 31 December 2012 and the accompanying notes to the interim financial statements.</t>
  </si>
  <si>
    <t>Income tax paid /(refund)</t>
  </si>
  <si>
    <t>As at 31/3/2013</t>
  </si>
  <si>
    <t>As at 31/12/2012</t>
  </si>
  <si>
    <t>ENDED 31 MARCH 2013</t>
  </si>
  <si>
    <t>INTERIM REPORT FOR THE PERIOD ENDED 31 MARCH 2013</t>
  </si>
  <si>
    <t>UNAUDITED CONDENSED CONSOLIDATED STATEMENT OF FINANCIAL POSITION AS AT 31 MARCH 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</si>
</sst>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"/>
    <numFmt numFmtId="171" formatCode="#,##0.000_);\(#,##0.000\)"/>
    <numFmt numFmtId="172" formatCode="[$-4409]dddd\,\ d\ mmmm\,\ yyyy"/>
    <numFmt numFmtId="173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70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2" fontId="0" fillId="0" borderId="13" xfId="0" applyNumberFormat="1" applyBorder="1" applyAlignment="1" quotePrefix="1">
      <alignment horizontal="center"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0" xfId="0" applyNumberFormat="1" applyFont="1" applyBorder="1" applyAlignment="1" quotePrefix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3" ht="1.5" customHeight="1"/>
    <row r="4" spans="1:3" ht="12.75">
      <c r="A4" t="s">
        <v>10</v>
      </c>
      <c r="C4" s="93" t="s">
        <v>171</v>
      </c>
    </row>
    <row r="5" spans="1:3" ht="12.75">
      <c r="A5" t="s">
        <v>12</v>
      </c>
      <c r="C5" s="92" t="s">
        <v>172</v>
      </c>
    </row>
    <row r="7" ht="2.25" customHeight="1"/>
    <row r="8" spans="1:10" ht="12.75">
      <c r="A8" s="6" t="s">
        <v>111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185</v>
      </c>
      <c r="B9" s="6"/>
      <c r="C9" s="6"/>
      <c r="D9" s="6"/>
      <c r="E9" s="6"/>
      <c r="F9" s="6"/>
      <c r="G9" s="6"/>
    </row>
    <row r="11" spans="3:9" ht="12.75">
      <c r="C11" s="102" t="s">
        <v>5</v>
      </c>
      <c r="D11" s="102"/>
      <c r="E11" s="102"/>
      <c r="G11" s="102" t="s">
        <v>6</v>
      </c>
      <c r="H11" s="102"/>
      <c r="I11" s="102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4"/>
      <c r="C14" s="31">
        <v>41364</v>
      </c>
      <c r="E14" s="31">
        <v>40999</v>
      </c>
      <c r="F14" s="3"/>
      <c r="G14" s="31">
        <v>41364</v>
      </c>
      <c r="I14" s="32">
        <v>40999</v>
      </c>
    </row>
    <row r="16" spans="1:11" ht="12.75">
      <c r="A16" s="6" t="s">
        <v>0</v>
      </c>
      <c r="B16" s="13" t="s">
        <v>28</v>
      </c>
      <c r="C16" s="15">
        <v>33641470</v>
      </c>
      <c r="D16" s="16"/>
      <c r="E16" s="15">
        <v>32456489</v>
      </c>
      <c r="F16" s="17"/>
      <c r="G16" s="15">
        <v>33641470</v>
      </c>
      <c r="H16" s="17"/>
      <c r="I16" s="15">
        <v>32456489</v>
      </c>
      <c r="J16" s="15"/>
      <c r="K16" s="7"/>
    </row>
    <row r="17" spans="3:10" ht="12.75">
      <c r="C17" s="18"/>
      <c r="D17" s="7"/>
      <c r="E17" s="18"/>
      <c r="F17" s="19"/>
      <c r="G17" s="18"/>
      <c r="H17" s="19"/>
      <c r="I17" s="18"/>
      <c r="J17" s="18"/>
    </row>
    <row r="18" spans="1:11" ht="12.75">
      <c r="A18" s="13" t="s">
        <v>15</v>
      </c>
      <c r="C18" s="20">
        <v>-25767078</v>
      </c>
      <c r="D18" s="7"/>
      <c r="E18" s="20">
        <v>-24611702</v>
      </c>
      <c r="F18" s="18"/>
      <c r="G18" s="20">
        <v>-25767078</v>
      </c>
      <c r="H18" s="18"/>
      <c r="I18" s="20">
        <v>-24611702</v>
      </c>
      <c r="J18" s="20"/>
      <c r="K18" s="7"/>
    </row>
    <row r="19" spans="3:10" ht="12.75">
      <c r="C19" s="22"/>
      <c r="D19" s="7"/>
      <c r="E19" s="22"/>
      <c r="F19" s="18"/>
      <c r="G19" s="22"/>
      <c r="H19" s="18"/>
      <c r="I19" s="22"/>
      <c r="J19" s="19"/>
    </row>
    <row r="20" spans="1:11" ht="12.75">
      <c r="A20" s="26" t="s">
        <v>1</v>
      </c>
      <c r="B20" s="13"/>
      <c r="C20" s="21">
        <f>SUM(C16:C19)</f>
        <v>7874392</v>
      </c>
      <c r="D20" s="7"/>
      <c r="E20" s="21">
        <f>SUM(E16:E19)</f>
        <v>7844787</v>
      </c>
      <c r="F20" s="18"/>
      <c r="G20" s="21">
        <f>SUM(G16:G19)</f>
        <v>7874392</v>
      </c>
      <c r="H20" s="18"/>
      <c r="I20" s="21">
        <f>SUM(I16:I19)</f>
        <v>7844787</v>
      </c>
      <c r="J20" s="21"/>
      <c r="K20" s="7"/>
    </row>
    <row r="21" spans="1:10" ht="12.75">
      <c r="A21" t="s">
        <v>149</v>
      </c>
      <c r="C21" s="21"/>
      <c r="D21" s="7"/>
      <c r="E21" s="21"/>
      <c r="F21" s="18"/>
      <c r="G21" s="21"/>
      <c r="H21" s="18"/>
      <c r="I21" s="21"/>
      <c r="J21" s="21"/>
    </row>
    <row r="22" spans="1:11" ht="12.75">
      <c r="A22" t="s">
        <v>16</v>
      </c>
      <c r="C22" s="21">
        <v>25043</v>
      </c>
      <c r="D22" s="7"/>
      <c r="E22" s="21">
        <v>28456</v>
      </c>
      <c r="F22" s="18"/>
      <c r="G22" s="21">
        <v>25043</v>
      </c>
      <c r="H22" s="18"/>
      <c r="I22" s="21">
        <v>28456</v>
      </c>
      <c r="J22" s="21"/>
      <c r="K22" s="7"/>
    </row>
    <row r="23" spans="1:11" ht="12.75">
      <c r="A23" s="92"/>
      <c r="C23" s="23"/>
      <c r="D23" s="7"/>
      <c r="E23" s="88"/>
      <c r="F23" s="18"/>
      <c r="G23" s="23"/>
      <c r="H23" s="18"/>
      <c r="I23" s="88"/>
      <c r="J23" s="23"/>
      <c r="K23" s="7"/>
    </row>
    <row r="24" spans="1:11" ht="12.75">
      <c r="A24" t="s">
        <v>17</v>
      </c>
      <c r="C24" s="23">
        <v>-1435335</v>
      </c>
      <c r="D24" s="7"/>
      <c r="E24" s="23">
        <v>-678883</v>
      </c>
      <c r="F24" s="18"/>
      <c r="G24" s="23">
        <v>-1435335</v>
      </c>
      <c r="H24" s="18"/>
      <c r="I24" s="23">
        <v>-678883</v>
      </c>
      <c r="J24" s="23"/>
      <c r="K24" s="7"/>
    </row>
    <row r="25" spans="1:11" ht="10.5" customHeight="1">
      <c r="A25" s="92"/>
      <c r="C25" s="21"/>
      <c r="D25" s="7"/>
      <c r="E25" s="21"/>
      <c r="F25" s="18"/>
      <c r="G25" s="21"/>
      <c r="H25" s="18"/>
      <c r="I25" s="21"/>
      <c r="J25" s="21"/>
      <c r="K25" s="7"/>
    </row>
    <row r="26" spans="1:11" ht="14.25" customHeight="1">
      <c r="A26" t="s">
        <v>18</v>
      </c>
      <c r="C26" s="23">
        <v>-5725111</v>
      </c>
      <c r="D26" s="7"/>
      <c r="E26" s="23">
        <v>-4976585</v>
      </c>
      <c r="F26" s="18"/>
      <c r="G26" s="23">
        <v>-5725111</v>
      </c>
      <c r="H26" s="18"/>
      <c r="I26" s="23">
        <v>-4976585</v>
      </c>
      <c r="J26" s="23"/>
      <c r="K26" s="7"/>
    </row>
    <row r="27" spans="1:11" ht="9.75" customHeight="1">
      <c r="A27" s="92"/>
      <c r="C27" s="88"/>
      <c r="D27" s="14"/>
      <c r="E27" s="23"/>
      <c r="F27" s="19"/>
      <c r="G27" s="88"/>
      <c r="H27" s="19"/>
      <c r="I27" s="23"/>
      <c r="J27" s="88"/>
      <c r="K27" s="7"/>
    </row>
    <row r="28" spans="1:11" ht="12.75" customHeight="1">
      <c r="A28" s="92" t="s">
        <v>153</v>
      </c>
      <c r="C28" s="88">
        <v>-4551386</v>
      </c>
      <c r="D28" s="14"/>
      <c r="E28" s="88">
        <v>-3377200</v>
      </c>
      <c r="F28" s="19"/>
      <c r="G28" s="88">
        <v>-4551386</v>
      </c>
      <c r="H28" s="19"/>
      <c r="I28" s="88">
        <v>-3377200</v>
      </c>
      <c r="J28" s="88"/>
      <c r="K28" s="7"/>
    </row>
    <row r="29" spans="1:11" ht="12" customHeight="1">
      <c r="A29" s="92"/>
      <c r="C29" s="95"/>
      <c r="D29" s="96"/>
      <c r="E29" s="95"/>
      <c r="F29" s="17"/>
      <c r="G29" s="95"/>
      <c r="H29" s="17"/>
      <c r="I29" s="95"/>
      <c r="J29" s="95"/>
      <c r="K29" s="7"/>
    </row>
    <row r="30" spans="1:11" ht="13.5" customHeight="1">
      <c r="A30" s="92"/>
      <c r="B30" s="13"/>
      <c r="C30" s="97"/>
      <c r="D30" s="96"/>
      <c r="E30" s="97"/>
      <c r="F30" s="17"/>
      <c r="G30" s="97"/>
      <c r="H30" s="17"/>
      <c r="I30" s="97"/>
      <c r="J30" s="97"/>
      <c r="K30" s="7"/>
    </row>
    <row r="31" spans="3:11" ht="0.75" customHeight="1">
      <c r="C31" s="22"/>
      <c r="D31" s="14"/>
      <c r="E31" s="22"/>
      <c r="F31" s="19"/>
      <c r="G31" s="22"/>
      <c r="H31" s="18"/>
      <c r="I31" s="22"/>
      <c r="J31" s="19"/>
      <c r="K31" s="7"/>
    </row>
    <row r="32" spans="1:10" ht="13.5" customHeight="1">
      <c r="A32" s="6" t="s">
        <v>112</v>
      </c>
      <c r="C32" s="24">
        <f>SUM(C20:C31)</f>
        <v>-3812397</v>
      </c>
      <c r="D32" s="25"/>
      <c r="E32" s="24">
        <f>SUM(E20:E31)</f>
        <v>-1159425</v>
      </c>
      <c r="F32" s="25"/>
      <c r="G32" s="24">
        <f>SUM(G20:G31)</f>
        <v>-3812397</v>
      </c>
      <c r="H32" s="21"/>
      <c r="I32" s="24">
        <f>SUM(I20:I31)</f>
        <v>-1159425</v>
      </c>
      <c r="J32" s="24"/>
    </row>
    <row r="33" spans="3:10" ht="9.75" customHeight="1">
      <c r="C33" s="25"/>
      <c r="D33" s="25"/>
      <c r="E33" s="25"/>
      <c r="F33" s="25"/>
      <c r="G33" s="25"/>
      <c r="H33" s="25"/>
      <c r="I33" s="25"/>
      <c r="J33" s="25"/>
    </row>
    <row r="34" spans="1:11" ht="13.5" customHeight="1">
      <c r="A34" s="13" t="s">
        <v>19</v>
      </c>
      <c r="C34" s="24">
        <v>-2481375</v>
      </c>
      <c r="D34" s="25"/>
      <c r="E34" s="24">
        <v>-1900554</v>
      </c>
      <c r="F34" s="25"/>
      <c r="G34" s="24">
        <v>-2481375</v>
      </c>
      <c r="H34" s="21"/>
      <c r="I34" s="24">
        <v>-1900554</v>
      </c>
      <c r="J34" s="24"/>
      <c r="K34" s="7"/>
    </row>
    <row r="35" spans="1:11" ht="12" customHeight="1">
      <c r="A35" s="92"/>
      <c r="C35" s="88"/>
      <c r="D35" s="28"/>
      <c r="E35" s="88"/>
      <c r="F35" s="28"/>
      <c r="G35" s="88"/>
      <c r="H35" s="28"/>
      <c r="I35" s="88"/>
      <c r="J35" s="88"/>
      <c r="K35" s="7"/>
    </row>
    <row r="36" spans="1:10" ht="12" customHeight="1">
      <c r="A36" s="92" t="s">
        <v>169</v>
      </c>
      <c r="C36" s="23">
        <v>2088</v>
      </c>
      <c r="D36" s="28"/>
      <c r="E36" s="23"/>
      <c r="F36" s="28"/>
      <c r="G36" s="23">
        <v>2088</v>
      </c>
      <c r="H36" s="28"/>
      <c r="I36" s="23"/>
      <c r="J36" s="23"/>
    </row>
    <row r="37" spans="3:10" ht="14.25" customHeight="1">
      <c r="C37" s="22"/>
      <c r="D37" s="7"/>
      <c r="E37" s="22"/>
      <c r="F37" s="7"/>
      <c r="G37" s="22"/>
      <c r="H37" s="7"/>
      <c r="I37" s="22"/>
      <c r="J37" s="19"/>
    </row>
    <row r="38" spans="1:10" ht="14.25" customHeight="1">
      <c r="A38" s="13" t="s">
        <v>115</v>
      </c>
      <c r="B38" s="13"/>
      <c r="C38" s="20">
        <f>SUM(C32:C37)</f>
        <v>-6291684</v>
      </c>
      <c r="D38" s="7"/>
      <c r="E38" s="20">
        <f>SUM(E32:E37)</f>
        <v>-3059979</v>
      </c>
      <c r="F38" s="7"/>
      <c r="G38" s="20">
        <f>SUM(G32:G37)</f>
        <v>-6291684</v>
      </c>
      <c r="H38" s="7"/>
      <c r="I38" s="20">
        <f>SUM(I32:I37)</f>
        <v>-3059979</v>
      </c>
      <c r="J38" s="20"/>
    </row>
    <row r="39" spans="3:10" ht="12.75">
      <c r="C39" s="19"/>
      <c r="D39" s="14"/>
      <c r="E39" s="19"/>
      <c r="F39" s="14"/>
      <c r="G39" s="19"/>
      <c r="H39" s="14"/>
      <c r="I39" s="19"/>
      <c r="J39" s="19"/>
    </row>
    <row r="40" spans="1:11" ht="12.75">
      <c r="A40" s="13" t="s">
        <v>20</v>
      </c>
      <c r="C40" s="80">
        <v>596326</v>
      </c>
      <c r="D40" s="14"/>
      <c r="E40" s="80">
        <v>-1014733</v>
      </c>
      <c r="F40" s="14"/>
      <c r="G40" s="80">
        <v>596326</v>
      </c>
      <c r="H40" s="14"/>
      <c r="I40" s="80">
        <v>-1014733</v>
      </c>
      <c r="J40" s="80"/>
      <c r="K40" s="7"/>
    </row>
    <row r="41" spans="3:10" ht="12.75" customHeight="1">
      <c r="C41" s="12"/>
      <c r="D41" s="14"/>
      <c r="E41" s="12"/>
      <c r="F41" s="14"/>
      <c r="G41" s="12"/>
      <c r="H41" s="14"/>
      <c r="I41" s="12"/>
      <c r="J41" s="14"/>
    </row>
    <row r="42" spans="1:10" ht="12.75">
      <c r="A42" s="6" t="s">
        <v>165</v>
      </c>
      <c r="B42" s="13"/>
      <c r="C42" s="82">
        <f>SUM(C38:C41)</f>
        <v>-5695358</v>
      </c>
      <c r="D42" s="14"/>
      <c r="E42" s="82">
        <f>SUM(E38:E41)</f>
        <v>-4074712</v>
      </c>
      <c r="F42" s="14"/>
      <c r="G42" s="82">
        <f>SUM(G38:G41)</f>
        <v>-5695358</v>
      </c>
      <c r="H42" s="14"/>
      <c r="I42" s="82">
        <f>SUM(I38:I41)</f>
        <v>-4074712</v>
      </c>
      <c r="J42" s="14"/>
    </row>
    <row r="43" spans="1:9" ht="12.75">
      <c r="A43" s="6" t="s">
        <v>135</v>
      </c>
      <c r="C43" s="14"/>
      <c r="D43" s="14"/>
      <c r="E43" s="14"/>
      <c r="F43" s="14"/>
      <c r="G43" s="14"/>
      <c r="H43" s="14"/>
      <c r="I43" s="14"/>
    </row>
    <row r="44" spans="1:9" ht="2.25" customHeight="1">
      <c r="A44" s="92"/>
      <c r="C44" s="14"/>
      <c r="D44" s="14"/>
      <c r="E44" s="14"/>
      <c r="F44" s="14"/>
      <c r="G44" s="14"/>
      <c r="H44" s="14"/>
      <c r="I44" s="14"/>
    </row>
    <row r="45" spans="1:10" ht="12.75" customHeight="1">
      <c r="A45" s="92"/>
      <c r="C45" s="14"/>
      <c r="D45" s="14"/>
      <c r="E45" s="14"/>
      <c r="F45" s="14"/>
      <c r="G45" s="14"/>
      <c r="H45" s="14"/>
      <c r="I45" s="14"/>
      <c r="J45" s="8"/>
    </row>
    <row r="46" spans="1:9" ht="2.25" customHeight="1">
      <c r="A46" s="6"/>
      <c r="C46" s="14"/>
      <c r="D46" s="14"/>
      <c r="E46" s="14"/>
      <c r="F46" s="14"/>
      <c r="G46" s="14"/>
      <c r="H46" s="14"/>
      <c r="I46" s="14"/>
    </row>
    <row r="47" spans="1:9" ht="9.75" customHeight="1">
      <c r="A47" s="6"/>
      <c r="C47" s="14"/>
      <c r="D47" s="14"/>
      <c r="E47" s="14"/>
      <c r="F47" s="14"/>
      <c r="G47" s="14"/>
      <c r="H47" s="2"/>
      <c r="I47" s="14"/>
    </row>
    <row r="48" spans="1:9" ht="12.75">
      <c r="A48" s="6" t="s">
        <v>141</v>
      </c>
      <c r="C48" s="14"/>
      <c r="D48" s="14"/>
      <c r="E48" s="14"/>
      <c r="F48" s="14"/>
      <c r="G48" s="14"/>
      <c r="H48" s="14"/>
      <c r="I48" s="14"/>
    </row>
    <row r="49" spans="1:9" ht="12.75" customHeight="1">
      <c r="A49" s="13" t="s">
        <v>113</v>
      </c>
      <c r="C49" s="14">
        <f>C51-C50</f>
        <v>-5200243</v>
      </c>
      <c r="D49" s="14"/>
      <c r="E49" s="14">
        <f>E51-E50</f>
        <v>-3396001</v>
      </c>
      <c r="F49" s="14"/>
      <c r="G49" s="14">
        <f>G51-G50</f>
        <v>-5200243</v>
      </c>
      <c r="H49" s="14"/>
      <c r="I49" s="14">
        <f>I51-I50</f>
        <v>-3396001</v>
      </c>
    </row>
    <row r="50" spans="1:10" ht="12.75">
      <c r="A50" s="92" t="s">
        <v>152</v>
      </c>
      <c r="C50" s="12">
        <v>-495115</v>
      </c>
      <c r="D50" s="14"/>
      <c r="E50" s="12">
        <v>-678711</v>
      </c>
      <c r="F50" s="14"/>
      <c r="G50" s="12">
        <v>-495115</v>
      </c>
      <c r="H50" s="2"/>
      <c r="I50" s="12">
        <v>-678711</v>
      </c>
      <c r="J50" s="2"/>
    </row>
    <row r="51" spans="1:10" ht="12.75" customHeight="1">
      <c r="A51" s="92" t="s">
        <v>158</v>
      </c>
      <c r="C51" s="27">
        <f>C42</f>
        <v>-5695358</v>
      </c>
      <c r="D51" s="14"/>
      <c r="E51" s="27">
        <v>-4074712</v>
      </c>
      <c r="F51" s="14"/>
      <c r="G51" s="99">
        <f>G42</f>
        <v>-5695358</v>
      </c>
      <c r="H51" s="14"/>
      <c r="I51" s="27">
        <v>-4074712</v>
      </c>
      <c r="J51" s="2"/>
    </row>
    <row r="52" spans="1:9" ht="12.75">
      <c r="A52" s="92"/>
      <c r="C52" s="28"/>
      <c r="D52" s="28"/>
      <c r="E52" s="28"/>
      <c r="F52" s="28"/>
      <c r="G52" s="28"/>
      <c r="H52" s="78"/>
      <c r="I52" s="28"/>
    </row>
    <row r="53" spans="1:9" ht="12.75">
      <c r="A53" s="6" t="s">
        <v>159</v>
      </c>
      <c r="C53" s="14"/>
      <c r="D53" s="14"/>
      <c r="E53" s="14"/>
      <c r="F53" s="14"/>
      <c r="G53" s="14"/>
      <c r="H53" s="2"/>
      <c r="I53" s="14"/>
    </row>
    <row r="54" spans="1:9" ht="12.75">
      <c r="A54" s="6" t="s">
        <v>160</v>
      </c>
      <c r="C54" s="14"/>
      <c r="D54" s="14"/>
      <c r="E54" s="14"/>
      <c r="F54" s="14"/>
      <c r="G54" s="14"/>
      <c r="H54" s="2"/>
      <c r="I54" s="14"/>
    </row>
    <row r="55" spans="1:9" ht="12.75">
      <c r="A55" s="92" t="s">
        <v>161</v>
      </c>
      <c r="C55" s="28">
        <f>C49</f>
        <v>-5200243</v>
      </c>
      <c r="D55" s="28"/>
      <c r="E55" s="28">
        <f>E49</f>
        <v>-3396001</v>
      </c>
      <c r="F55" s="28"/>
      <c r="G55" s="28">
        <f>G49</f>
        <v>-5200243</v>
      </c>
      <c r="H55" s="78"/>
      <c r="I55" s="28">
        <f>I49</f>
        <v>-3396001</v>
      </c>
    </row>
    <row r="56" spans="1:9" ht="13.5" customHeight="1">
      <c r="A56" s="92" t="s">
        <v>162</v>
      </c>
      <c r="C56" s="12">
        <f>C50</f>
        <v>-495115</v>
      </c>
      <c r="D56" s="14"/>
      <c r="E56" s="12">
        <f>E50</f>
        <v>-678711</v>
      </c>
      <c r="F56" s="14"/>
      <c r="G56" s="12">
        <f>G50</f>
        <v>-495115</v>
      </c>
      <c r="H56" s="2"/>
      <c r="I56" s="12">
        <f>I50</f>
        <v>-678711</v>
      </c>
    </row>
    <row r="57" spans="1:9" ht="12.75">
      <c r="A57" s="92" t="s">
        <v>163</v>
      </c>
      <c r="C57" s="98">
        <f>C42</f>
        <v>-5695358</v>
      </c>
      <c r="D57" s="14"/>
      <c r="E57" s="98">
        <f>SUM(E55:E56)</f>
        <v>-4074712</v>
      </c>
      <c r="F57" s="14"/>
      <c r="G57" s="98">
        <f>G42</f>
        <v>-5695358</v>
      </c>
      <c r="H57" s="14"/>
      <c r="I57" s="98">
        <f>SUM(I55:I56)</f>
        <v>-4074712</v>
      </c>
    </row>
    <row r="58" ht="13.5" customHeight="1"/>
    <row r="59" spans="1:9" ht="12.75">
      <c r="A59" s="6" t="s">
        <v>139</v>
      </c>
      <c r="C59" s="4"/>
      <c r="E59" s="11"/>
      <c r="G59" s="4"/>
      <c r="I59" s="11"/>
    </row>
    <row r="60" ht="12.75">
      <c r="A60" s="6" t="s">
        <v>140</v>
      </c>
    </row>
    <row r="61" spans="1:9" ht="12.75">
      <c r="A61" t="s">
        <v>21</v>
      </c>
      <c r="C61" s="30">
        <f>C55*100/C63</f>
        <v>-2.8037107253729285</v>
      </c>
      <c r="D61" s="30"/>
      <c r="E61" s="30">
        <f>E55*100/E63</f>
        <v>-1.8309537510222484</v>
      </c>
      <c r="F61" s="30"/>
      <c r="G61" s="30">
        <f>G55*100/G63</f>
        <v>-2.8037107253729285</v>
      </c>
      <c r="H61" s="30"/>
      <c r="I61" s="30">
        <f>I55*100/I63</f>
        <v>-1.8309537510222484</v>
      </c>
    </row>
    <row r="62" ht="12.75">
      <c r="A62" s="92"/>
    </row>
    <row r="63" spans="1:9" ht="12.75">
      <c r="A63" t="s">
        <v>2</v>
      </c>
      <c r="C63" s="4">
        <v>185477159</v>
      </c>
      <c r="E63" s="11">
        <v>185477159</v>
      </c>
      <c r="G63" s="4">
        <v>185477159</v>
      </c>
      <c r="I63" s="11">
        <v>185477159</v>
      </c>
    </row>
    <row r="64" ht="12.75">
      <c r="A64" s="13"/>
    </row>
    <row r="65" ht="12.75">
      <c r="A65" t="s">
        <v>23</v>
      </c>
    </row>
    <row r="66" ht="12.75">
      <c r="A66" s="92" t="s">
        <v>175</v>
      </c>
    </row>
    <row r="67" spans="1:9" ht="12.75">
      <c r="A67" t="s">
        <v>14</v>
      </c>
      <c r="B67" s="74"/>
      <c r="C67" s="74"/>
      <c r="D67" s="74"/>
      <c r="E67" s="74"/>
      <c r="F67" s="74"/>
      <c r="G67" s="74"/>
      <c r="H67" s="74"/>
      <c r="I67" s="74"/>
    </row>
    <row r="68" spans="1:9" ht="12.75">
      <c r="A68" s="13" t="s">
        <v>22</v>
      </c>
      <c r="B68" s="74"/>
      <c r="C68" s="83"/>
      <c r="D68" s="83"/>
      <c r="E68" s="83"/>
      <c r="F68" s="83"/>
      <c r="G68" s="83"/>
      <c r="H68" s="74"/>
      <c r="I68" s="83"/>
    </row>
    <row r="69" spans="1:9" ht="12.75">
      <c r="A69" s="26"/>
      <c r="B69" s="74"/>
      <c r="C69" s="83"/>
      <c r="D69" s="83"/>
      <c r="E69" s="83"/>
      <c r="F69" s="83"/>
      <c r="G69" s="83"/>
      <c r="H69" s="74"/>
      <c r="I69" s="83"/>
    </row>
    <row r="70" spans="1:9" ht="12.75">
      <c r="A70" s="74"/>
      <c r="B70" s="74"/>
      <c r="C70" s="83"/>
      <c r="D70" s="83"/>
      <c r="E70" s="83"/>
      <c r="F70" s="83"/>
      <c r="G70" s="83"/>
      <c r="H70" s="74"/>
      <c r="I70" s="83"/>
    </row>
    <row r="71" spans="1:9" ht="12.75">
      <c r="A71" s="74"/>
      <c r="B71" s="74"/>
      <c r="C71" s="83"/>
      <c r="D71" s="83"/>
      <c r="E71" s="83"/>
      <c r="F71" s="83"/>
      <c r="G71" s="83"/>
      <c r="H71" s="74"/>
      <c r="I71" s="83"/>
    </row>
    <row r="72" spans="1:9" ht="12.75">
      <c r="A72" s="74"/>
      <c r="B72" s="74"/>
      <c r="C72" s="83"/>
      <c r="D72" s="83"/>
      <c r="E72" s="83"/>
      <c r="F72" s="83"/>
      <c r="G72" s="83"/>
      <c r="H72" s="74"/>
      <c r="I72" s="83"/>
    </row>
    <row r="73" spans="1:9" ht="12.75">
      <c r="A73" s="74"/>
      <c r="B73" s="74"/>
      <c r="C73" s="83"/>
      <c r="D73" s="83"/>
      <c r="E73" s="83"/>
      <c r="F73" s="83"/>
      <c r="G73" s="83"/>
      <c r="H73" s="74"/>
      <c r="I73" s="83"/>
    </row>
    <row r="74" spans="1:9" ht="12.75">
      <c r="A74" s="74"/>
      <c r="B74" s="74"/>
      <c r="C74" s="83"/>
      <c r="D74" s="83"/>
      <c r="E74" s="83"/>
      <c r="F74" s="83"/>
      <c r="G74" s="83"/>
      <c r="H74" s="74"/>
      <c r="I74" s="83"/>
    </row>
    <row r="75" spans="1:9" ht="2.25" customHeight="1">
      <c r="A75" s="74"/>
      <c r="B75" s="74"/>
      <c r="C75" s="83"/>
      <c r="D75" s="83"/>
      <c r="E75" s="83"/>
      <c r="F75" s="83"/>
      <c r="G75" s="83"/>
      <c r="H75" s="74"/>
      <c r="I75" s="83"/>
    </row>
    <row r="76" spans="1:9" ht="12.75">
      <c r="A76" s="74"/>
      <c r="B76" s="74"/>
      <c r="C76" s="83"/>
      <c r="D76" s="83"/>
      <c r="E76" s="84"/>
      <c r="F76" s="83"/>
      <c r="G76" s="83"/>
      <c r="H76" s="83"/>
      <c r="I76" s="83"/>
    </row>
    <row r="77" spans="1:9" ht="12.75">
      <c r="A77" s="74"/>
      <c r="B77" s="74"/>
      <c r="C77" s="83"/>
      <c r="D77" s="83"/>
      <c r="E77" s="85"/>
      <c r="F77" s="83"/>
      <c r="G77" s="83"/>
      <c r="H77" s="83"/>
      <c r="I77" s="83"/>
    </row>
    <row r="78" spans="1:9" ht="12.75">
      <c r="A78" s="74"/>
      <c r="B78" s="74"/>
      <c r="C78" s="83"/>
      <c r="D78" s="83"/>
      <c r="E78" s="85"/>
      <c r="F78" s="83"/>
      <c r="G78" s="83"/>
      <c r="H78" s="83"/>
      <c r="I78" s="85"/>
    </row>
    <row r="79" spans="1:9" ht="12.75">
      <c r="A79" s="74"/>
      <c r="B79" s="74"/>
      <c r="C79" s="83"/>
      <c r="D79" s="83"/>
      <c r="E79" s="85"/>
      <c r="F79" s="83"/>
      <c r="G79" s="83"/>
      <c r="H79" s="83"/>
      <c r="I79" s="85"/>
    </row>
    <row r="80" spans="1:9" ht="12.75">
      <c r="A80" s="74"/>
      <c r="B80" s="74"/>
      <c r="C80" s="83"/>
      <c r="D80" s="83"/>
      <c r="E80" s="85"/>
      <c r="F80" s="83"/>
      <c r="G80" s="83"/>
      <c r="H80" s="83"/>
      <c r="I80" s="85"/>
    </row>
    <row r="81" spans="1:9" ht="12.75">
      <c r="A81" s="74"/>
      <c r="B81" s="74"/>
      <c r="C81" s="74"/>
      <c r="D81" s="74"/>
      <c r="E81" s="74"/>
      <c r="F81" s="74"/>
      <c r="G81" s="74"/>
      <c r="H81" s="74"/>
      <c r="I81" s="74"/>
    </row>
    <row r="82" spans="1:9" ht="12.75">
      <c r="A82" s="74"/>
      <c r="B82" s="74"/>
      <c r="C82" s="74"/>
      <c r="D82" s="74"/>
      <c r="E82" s="74"/>
      <c r="F82" s="74"/>
      <c r="G82" s="74"/>
      <c r="H82" s="74"/>
      <c r="I82" s="74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5"/>
      <c r="D84" s="2"/>
      <c r="E84" s="75"/>
      <c r="F84" s="2"/>
      <c r="G84" s="75"/>
      <c r="H84" s="2"/>
      <c r="I84" s="75"/>
    </row>
    <row r="85" spans="1:9" ht="12.75">
      <c r="A85" s="2"/>
      <c r="B85" s="2"/>
      <c r="C85" s="14"/>
      <c r="D85" s="2"/>
      <c r="E85" s="76"/>
      <c r="F85" s="2"/>
      <c r="G85" s="2"/>
      <c r="H85" s="2"/>
      <c r="I85" s="5"/>
    </row>
    <row r="86" spans="1:9" ht="12.75">
      <c r="A86" s="2"/>
      <c r="B86" s="2"/>
      <c r="C86" s="77"/>
      <c r="D86" s="78"/>
      <c r="E86" s="77"/>
      <c r="F86" s="78"/>
      <c r="G86" s="77"/>
      <c r="H86" s="78"/>
      <c r="I86" s="78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8"/>
      <c r="D88" s="2"/>
      <c r="E88" s="78"/>
      <c r="F88" s="2"/>
      <c r="G88" s="79"/>
      <c r="H88" s="2"/>
      <c r="I88" s="78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horizontalDpi="120" verticalDpi="12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6" sqref="A6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3</v>
      </c>
    </row>
    <row r="3" ht="12.75">
      <c r="A3" s="1" t="s">
        <v>186</v>
      </c>
    </row>
    <row r="5" ht="12.75">
      <c r="A5" s="92" t="s">
        <v>187</v>
      </c>
    </row>
    <row r="7" ht="2.25" customHeight="1"/>
    <row r="8" spans="6:9" ht="12.75">
      <c r="F8" s="35" t="s">
        <v>183</v>
      </c>
      <c r="G8" s="3"/>
      <c r="H8" s="3"/>
      <c r="I8" s="35" t="s">
        <v>184</v>
      </c>
    </row>
    <row r="9" spans="6:9" ht="12.75">
      <c r="F9" s="34" t="s">
        <v>142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286757685</v>
      </c>
      <c r="I13" s="7">
        <v>287209213</v>
      </c>
    </row>
    <row r="14" spans="1:9" ht="12.75">
      <c r="A14" s="13" t="s">
        <v>29</v>
      </c>
      <c r="F14" s="7">
        <v>110901986</v>
      </c>
      <c r="I14" s="7">
        <v>110357173</v>
      </c>
    </row>
    <row r="15" spans="1:9" ht="12.75">
      <c r="A15" s="13" t="s">
        <v>30</v>
      </c>
      <c r="F15" s="7">
        <v>24917010</v>
      </c>
      <c r="I15" s="7">
        <v>13647295</v>
      </c>
    </row>
    <row r="16" spans="1:9" ht="2.25" customHeight="1">
      <c r="A16" s="13"/>
      <c r="F16" s="7"/>
      <c r="I16" s="7"/>
    </row>
    <row r="17" spans="1:9" ht="13.5" customHeight="1">
      <c r="A17" s="13" t="s">
        <v>110</v>
      </c>
      <c r="F17" s="7"/>
      <c r="I17" s="24"/>
    </row>
    <row r="18" spans="1:9" ht="12.75">
      <c r="A18" s="13" t="s">
        <v>31</v>
      </c>
      <c r="F18" s="7">
        <v>7616523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430193204</v>
      </c>
      <c r="I21" s="7">
        <f>SUM(I13:I20)</f>
        <v>418830204</v>
      </c>
    </row>
    <row r="22" spans="6:9" ht="12.75">
      <c r="F22" s="7"/>
      <c r="I22" s="7"/>
    </row>
    <row r="23" spans="1:9" ht="12.75">
      <c r="A23" s="13" t="s">
        <v>33</v>
      </c>
      <c r="F23" s="7">
        <v>3453796</v>
      </c>
      <c r="I23" s="7">
        <v>3765920</v>
      </c>
    </row>
    <row r="24" spans="1:9" ht="2.25" customHeight="1">
      <c r="A24" s="13"/>
      <c r="F24" s="7"/>
      <c r="I24" s="7"/>
    </row>
    <row r="25" spans="1:9" ht="12.75">
      <c r="A25" s="13" t="s">
        <v>34</v>
      </c>
      <c r="F25" s="7">
        <v>7947534</v>
      </c>
      <c r="I25" s="7">
        <v>14107913</v>
      </c>
    </row>
    <row r="26" spans="6:9" ht="2.25" customHeight="1">
      <c r="F26" s="7"/>
      <c r="I26" s="7"/>
    </row>
    <row r="27" spans="1:9" ht="12.75">
      <c r="A27" s="13" t="s">
        <v>116</v>
      </c>
      <c r="F27" s="7">
        <v>1270787</v>
      </c>
      <c r="I27" s="7">
        <v>2747505</v>
      </c>
    </row>
    <row r="28" spans="1:9" ht="12.75">
      <c r="A28" s="13" t="s">
        <v>35</v>
      </c>
      <c r="F28" s="7">
        <v>1906479</v>
      </c>
      <c r="I28" s="7">
        <v>5018513</v>
      </c>
    </row>
    <row r="29" spans="6:9" ht="1.5" customHeight="1">
      <c r="F29" s="12"/>
      <c r="I29" s="12"/>
    </row>
    <row r="30" spans="1:9" ht="12.75">
      <c r="A30" s="6" t="s">
        <v>36</v>
      </c>
      <c r="F30" s="7">
        <f>SUM(F23:F29)</f>
        <v>14578596</v>
      </c>
      <c r="I30" s="7">
        <f>SUM(I23:I29)</f>
        <v>25639851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37</v>
      </c>
      <c r="F33" s="86">
        <f>+F21+F30</f>
        <v>444771800</v>
      </c>
      <c r="I33" s="86">
        <f>+I21+I30</f>
        <v>444470055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117</v>
      </c>
      <c r="F38" s="7">
        <v>6634854</v>
      </c>
      <c r="I38" s="7">
        <v>6634854</v>
      </c>
    </row>
    <row r="39" spans="1:9" ht="12.75">
      <c r="A39" s="13" t="s">
        <v>40</v>
      </c>
      <c r="F39" s="7">
        <v>56540916</v>
      </c>
      <c r="I39" s="7">
        <v>61741159</v>
      </c>
    </row>
    <row r="40" spans="1:9" ht="11.25" customHeight="1">
      <c r="A40" s="92"/>
      <c r="F40" s="12"/>
      <c r="I40" s="12"/>
    </row>
    <row r="41" spans="1:9" ht="12.75">
      <c r="A41" s="9" t="s">
        <v>118</v>
      </c>
      <c r="F41" s="7">
        <f>SUM(F37:F40)</f>
        <v>248652929</v>
      </c>
      <c r="I41" s="7">
        <f>SUM(I37:I40)</f>
        <v>253853172</v>
      </c>
    </row>
    <row r="42" spans="1:9" ht="12.75">
      <c r="A42" s="9" t="s">
        <v>41</v>
      </c>
      <c r="F42" s="7"/>
      <c r="I42" s="7"/>
    </row>
    <row r="43" spans="1:9" ht="12.75">
      <c r="A43" s="92" t="s">
        <v>152</v>
      </c>
      <c r="F43" s="7">
        <v>-8043014</v>
      </c>
      <c r="I43" s="7">
        <v>-7547899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240609915</v>
      </c>
      <c r="I45" s="7">
        <f>SUM(I41:I44)</f>
        <v>246305273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136</v>
      </c>
      <c r="F49" s="7">
        <v>79148772</v>
      </c>
      <c r="I49" s="7">
        <v>84170770</v>
      </c>
    </row>
    <row r="50" spans="1:9" ht="12.75">
      <c r="A50" s="13" t="s">
        <v>44</v>
      </c>
      <c r="F50" s="7">
        <v>1522225</v>
      </c>
      <c r="I50" s="7">
        <v>1436482</v>
      </c>
    </row>
    <row r="51" spans="1:9" ht="12.75">
      <c r="A51" s="13" t="s">
        <v>45</v>
      </c>
      <c r="F51" s="7">
        <v>10632129</v>
      </c>
      <c r="I51" s="7">
        <v>11603455</v>
      </c>
    </row>
    <row r="52" spans="1:9" ht="12.75">
      <c r="A52" s="13" t="s">
        <v>119</v>
      </c>
      <c r="F52" s="7">
        <v>662400</v>
      </c>
      <c r="I52" s="7">
        <v>662400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91965526</v>
      </c>
      <c r="I55" s="7">
        <f>SUM(I49:I54)</f>
        <v>97873107</v>
      </c>
    </row>
    <row r="56" spans="6:9" ht="12.75">
      <c r="F56" s="7"/>
      <c r="I56" s="7"/>
    </row>
    <row r="57" spans="1:9" ht="12.75">
      <c r="A57" s="13" t="s">
        <v>137</v>
      </c>
      <c r="F57" s="7">
        <v>71174846</v>
      </c>
      <c r="I57" s="7">
        <v>58497333</v>
      </c>
    </row>
    <row r="58" spans="1:9" ht="12.75">
      <c r="A58" s="13" t="s">
        <v>47</v>
      </c>
      <c r="F58" s="7">
        <v>39779927</v>
      </c>
      <c r="I58" s="7">
        <v>40639541</v>
      </c>
    </row>
    <row r="59" spans="1:9" ht="12.75">
      <c r="A59" s="13" t="s">
        <v>44</v>
      </c>
      <c r="F59" s="7">
        <v>1241397</v>
      </c>
      <c r="I59" s="7">
        <v>1153989</v>
      </c>
    </row>
    <row r="60" spans="1:9" ht="12.75">
      <c r="A60" s="13" t="s">
        <v>53</v>
      </c>
      <c r="F60" s="7">
        <v>189</v>
      </c>
      <c r="I60" s="7">
        <v>812</v>
      </c>
    </row>
    <row r="61" spans="1:9" ht="12.75">
      <c r="A61" s="13" t="s">
        <v>109</v>
      </c>
      <c r="F61" s="7"/>
      <c r="I61" s="24"/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112196359</v>
      </c>
      <c r="I63" s="7">
        <f>SUM(I57:I62)</f>
        <v>100291675</v>
      </c>
    </row>
    <row r="64" spans="6:9" ht="12.75">
      <c r="F64" s="7"/>
      <c r="I64" s="7"/>
    </row>
    <row r="65" spans="1:9" ht="12.75">
      <c r="A65" s="13" t="s">
        <v>120</v>
      </c>
      <c r="F65" s="14">
        <f>F55+F63</f>
        <v>204161885</v>
      </c>
      <c r="G65" s="2"/>
      <c r="H65" s="2"/>
      <c r="I65" s="14">
        <f>I55+I63</f>
        <v>198164782</v>
      </c>
    </row>
    <row r="66" spans="1:9" ht="13.5" thickBot="1">
      <c r="A66" s="9"/>
      <c r="F66" s="81"/>
      <c r="I66" s="81"/>
    </row>
    <row r="67" spans="1:9" ht="13.5" thickBot="1">
      <c r="A67" s="13" t="s">
        <v>49</v>
      </c>
      <c r="F67" s="86">
        <f>F45+F55+F63</f>
        <v>444771800</v>
      </c>
      <c r="I67" s="86">
        <f>I45+I55+I63</f>
        <v>444470055</v>
      </c>
    </row>
    <row r="68" spans="6:9" ht="12" customHeight="1">
      <c r="F68" s="7"/>
      <c r="I68" s="7"/>
    </row>
    <row r="69" spans="6:9" ht="1.5" customHeight="1">
      <c r="F69" s="7">
        <f>F33-F67</f>
        <v>0</v>
      </c>
      <c r="I69" s="7">
        <f>I33-I67</f>
        <v>0</v>
      </c>
    </row>
    <row r="70" spans="1:9" ht="12.75">
      <c r="A70" s="13" t="s">
        <v>50</v>
      </c>
      <c r="F70" s="37">
        <f>F41/F37*100</f>
        <v>134.06121289576149</v>
      </c>
      <c r="I70" s="37">
        <f>I41/I37*100</f>
        <v>136.8649236211344</v>
      </c>
    </row>
    <row r="71" spans="6:9" ht="13.5" customHeight="1">
      <c r="F71" s="7"/>
      <c r="I71" s="7"/>
    </row>
    <row r="72" ht="0.75" customHeight="1">
      <c r="F72" s="7"/>
    </row>
    <row r="73" spans="6:9" ht="0.75" customHeight="1">
      <c r="F73" s="7"/>
      <c r="I73" s="7"/>
    </row>
    <row r="74" ht="12.75">
      <c r="F74" s="7"/>
    </row>
    <row r="75" ht="1.5" customHeight="1"/>
    <row r="77" ht="12.75">
      <c r="A77" t="s">
        <v>51</v>
      </c>
    </row>
    <row r="78" ht="12.75">
      <c r="A78" s="92" t="s">
        <v>174</v>
      </c>
    </row>
    <row r="79" ht="12.75">
      <c r="A79" t="s">
        <v>52</v>
      </c>
    </row>
    <row r="82" spans="1:6" ht="12.75">
      <c r="A82" s="92"/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1.7109375" style="0" customWidth="1"/>
  </cols>
  <sheetData>
    <row r="1" ht="12.75">
      <c r="A1" s="6" t="s">
        <v>3</v>
      </c>
    </row>
    <row r="3" ht="12.75">
      <c r="A3" s="1" t="s">
        <v>186</v>
      </c>
    </row>
    <row r="4" ht="12.75">
      <c r="A4" s="13" t="s">
        <v>121</v>
      </c>
    </row>
    <row r="7" spans="6:9" ht="12.75">
      <c r="F7" s="31">
        <v>41364</v>
      </c>
      <c r="I7" s="31">
        <v>40999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7">
        <v>-6291684</v>
      </c>
      <c r="I12" s="7">
        <v>-3059979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13"/>
      <c r="F15" s="7"/>
      <c r="I15" s="7"/>
    </row>
    <row r="16" spans="1:9" ht="12.75">
      <c r="A16" s="13" t="s">
        <v>143</v>
      </c>
      <c r="F16" s="7">
        <v>4551386</v>
      </c>
      <c r="I16" s="7">
        <v>3377300</v>
      </c>
    </row>
    <row r="17" spans="1:9" ht="12.75">
      <c r="A17" s="13" t="s">
        <v>19</v>
      </c>
      <c r="F17" s="7">
        <v>2481375</v>
      </c>
      <c r="I17" s="7">
        <v>1900554</v>
      </c>
    </row>
    <row r="18" spans="1:9" ht="12.75" customHeight="1">
      <c r="A18" s="13" t="s">
        <v>144</v>
      </c>
      <c r="F18" s="24"/>
      <c r="I18" s="24"/>
    </row>
    <row r="19" spans="1:9" ht="12.75" customHeight="1">
      <c r="A19" s="13" t="s">
        <v>148</v>
      </c>
      <c r="F19" s="14"/>
      <c r="I19" s="14"/>
    </row>
    <row r="20" spans="1:9" ht="8.25" customHeight="1" hidden="1">
      <c r="A20" s="13"/>
      <c r="F20" s="7"/>
      <c r="I20" s="7"/>
    </row>
    <row r="21" spans="1:9" ht="2.25" customHeight="1" hidden="1">
      <c r="A21" s="13"/>
      <c r="F21" s="7"/>
      <c r="I21" s="7"/>
    </row>
    <row r="22" spans="6:9" ht="1.5" customHeight="1" hidden="1">
      <c r="F22" s="90"/>
      <c r="I22" s="90"/>
    </row>
    <row r="23" spans="1:9" ht="14.25" customHeight="1">
      <c r="A23" s="100" t="s">
        <v>166</v>
      </c>
      <c r="B23" s="2"/>
      <c r="C23" s="2"/>
      <c r="D23" s="2"/>
      <c r="E23" s="2"/>
      <c r="F23" s="14"/>
      <c r="G23" s="2"/>
      <c r="H23" s="2"/>
      <c r="I23" s="14"/>
    </row>
    <row r="24" spans="1:9" ht="13.5" customHeight="1">
      <c r="A24" s="92" t="s">
        <v>167</v>
      </c>
      <c r="F24" s="7">
        <v>-2088</v>
      </c>
      <c r="I24" s="7"/>
    </row>
    <row r="25" spans="1:9" ht="13.5" customHeight="1">
      <c r="A25" s="92" t="s">
        <v>170</v>
      </c>
      <c r="F25" s="12"/>
      <c r="I25" s="12"/>
    </row>
    <row r="26" spans="1:9" ht="12.75">
      <c r="A26" s="13" t="s">
        <v>122</v>
      </c>
      <c r="F26" s="7">
        <f>SUM(F12:F25)</f>
        <v>738989</v>
      </c>
      <c r="I26" s="7">
        <f>SUM(I12:I25)</f>
        <v>2217875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123</v>
      </c>
      <c r="F29" s="7">
        <v>312124</v>
      </c>
      <c r="I29" s="7">
        <v>-1120958</v>
      </c>
    </row>
    <row r="30" spans="1:9" ht="12.75">
      <c r="A30" s="13" t="s">
        <v>124</v>
      </c>
      <c r="F30" s="7">
        <v>6160379</v>
      </c>
      <c r="I30" s="7">
        <v>-928224</v>
      </c>
    </row>
    <row r="31" spans="1:9" ht="12.75" customHeight="1">
      <c r="A31" s="13" t="s">
        <v>125</v>
      </c>
      <c r="F31" s="7">
        <v>-859614</v>
      </c>
      <c r="I31" s="7">
        <v>-3701827</v>
      </c>
    </row>
    <row r="32" spans="1:9" ht="12" customHeight="1">
      <c r="A32" s="6"/>
      <c r="F32" s="12"/>
      <c r="I32" s="12"/>
    </row>
    <row r="33" spans="1:9" ht="12.75" customHeight="1">
      <c r="A33" s="6" t="s">
        <v>126</v>
      </c>
      <c r="F33" s="7">
        <f>SUM(F26:F32)</f>
        <v>6351878</v>
      </c>
      <c r="I33" s="7">
        <f>SUM(I26:I32)</f>
        <v>-3533134</v>
      </c>
    </row>
    <row r="34" spans="6:9" ht="12" customHeight="1">
      <c r="F34" s="7"/>
      <c r="I34" s="7"/>
    </row>
    <row r="35" spans="1:9" ht="12.75">
      <c r="A35" s="92" t="s">
        <v>182</v>
      </c>
      <c r="F35" s="7">
        <v>1101095</v>
      </c>
      <c r="I35" s="7">
        <v>-1509594</v>
      </c>
    </row>
    <row r="36" spans="1:9" ht="12.75" customHeight="1">
      <c r="A36" s="92" t="s">
        <v>138</v>
      </c>
      <c r="F36" s="12">
        <v>-2554990</v>
      </c>
      <c r="G36" s="7"/>
      <c r="I36" s="12">
        <v>-2225936</v>
      </c>
    </row>
    <row r="37" spans="1:9" ht="15.75" customHeight="1">
      <c r="A37" s="9" t="s">
        <v>127</v>
      </c>
      <c r="F37" s="7">
        <f>SUM(F32:F36)</f>
        <v>4897983</v>
      </c>
      <c r="I37" s="7">
        <f>SUM(I33:I36)</f>
        <v>-7268664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2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128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58</v>
      </c>
      <c r="F44" s="7">
        <v>-2388104</v>
      </c>
      <c r="I44" s="7">
        <v>-2366245</v>
      </c>
    </row>
    <row r="45" spans="1:9" ht="12" customHeight="1">
      <c r="A45" s="13" t="s">
        <v>59</v>
      </c>
      <c r="F45" s="7">
        <v>-11276951</v>
      </c>
      <c r="I45" s="7">
        <v>-7600</v>
      </c>
    </row>
    <row r="46" spans="1:9" ht="12" customHeight="1">
      <c r="A46" s="13" t="s">
        <v>60</v>
      </c>
      <c r="F46" s="14">
        <v>-1686518</v>
      </c>
      <c r="I46" s="7">
        <v>-1604838</v>
      </c>
    </row>
    <row r="47" spans="1:9" ht="2.25" customHeight="1">
      <c r="A47" s="13"/>
      <c r="B47" s="2"/>
      <c r="C47" s="2"/>
      <c r="D47" s="2"/>
      <c r="E47" s="2"/>
      <c r="F47" s="14"/>
      <c r="G47" s="2"/>
      <c r="H47" s="2"/>
      <c r="I47" s="7"/>
    </row>
    <row r="48" spans="1:9" ht="1.5" customHeight="1">
      <c r="A48" s="92"/>
      <c r="F48" s="14"/>
      <c r="I48" s="14"/>
    </row>
    <row r="49" spans="1:9" ht="12" customHeight="1">
      <c r="A49" s="92" t="s">
        <v>145</v>
      </c>
      <c r="F49" s="14"/>
      <c r="I49" s="14"/>
    </row>
    <row r="50" spans="1:9" ht="12.75">
      <c r="A50" s="92" t="s">
        <v>167</v>
      </c>
      <c r="F50" s="14">
        <v>2088</v>
      </c>
      <c r="I50" s="14"/>
    </row>
    <row r="51" spans="1:9" ht="12" customHeight="1">
      <c r="A51" s="92" t="s">
        <v>168</v>
      </c>
      <c r="F51" s="101">
        <v>-2088</v>
      </c>
      <c r="I51" s="101"/>
    </row>
    <row r="52" spans="1:9" ht="13.5" customHeight="1">
      <c r="A52" s="6" t="s">
        <v>129</v>
      </c>
      <c r="F52" s="7">
        <f>SUM(F44:F51)</f>
        <v>-15351573</v>
      </c>
      <c r="I52" s="7">
        <f>SUM(I41:I51)</f>
        <v>-3978683</v>
      </c>
    </row>
    <row r="53" spans="1:9" ht="12" customHeight="1">
      <c r="A53" s="13"/>
      <c r="F53" s="7"/>
      <c r="I53" s="7"/>
    </row>
    <row r="54" spans="1:9" ht="12.75" customHeight="1">
      <c r="A54" s="9" t="s">
        <v>61</v>
      </c>
      <c r="F54" s="7"/>
      <c r="I54" s="7"/>
    </row>
    <row r="55" spans="1:9" ht="1.5" customHeight="1">
      <c r="A55" s="13"/>
      <c r="F55" s="7"/>
      <c r="I55" s="7"/>
    </row>
    <row r="56" spans="6:9" ht="1.5" customHeight="1">
      <c r="F56" s="7"/>
      <c r="I56" s="7"/>
    </row>
    <row r="57" spans="1:9" ht="13.5" customHeight="1">
      <c r="A57" s="13" t="s">
        <v>134</v>
      </c>
      <c r="F57" s="14">
        <v>-11235839</v>
      </c>
      <c r="I57" s="14">
        <v>-4419790</v>
      </c>
    </row>
    <row r="58" spans="1:9" ht="14.25" customHeight="1">
      <c r="A58" s="13" t="s">
        <v>133</v>
      </c>
      <c r="B58" s="2"/>
      <c r="C58" s="2"/>
      <c r="D58" s="2"/>
      <c r="E58" s="2"/>
      <c r="F58" s="14">
        <v>-316049</v>
      </c>
      <c r="G58" s="2"/>
      <c r="H58" s="2"/>
      <c r="I58" s="14">
        <v>-346631</v>
      </c>
    </row>
    <row r="59" spans="1:9" ht="12.75">
      <c r="A59" s="13" t="s">
        <v>146</v>
      </c>
      <c r="F59" s="24"/>
      <c r="I59" s="7">
        <v>-1854772</v>
      </c>
    </row>
    <row r="60" spans="1:9" ht="12" customHeight="1">
      <c r="A60" s="13" t="s">
        <v>147</v>
      </c>
      <c r="F60" s="14"/>
      <c r="I60" s="14">
        <v>26532260</v>
      </c>
    </row>
    <row r="61" spans="1:9" ht="12.75">
      <c r="A61" s="74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62</v>
      </c>
      <c r="F62" s="82">
        <f>SUM(F55:F61)</f>
        <v>-11551888</v>
      </c>
      <c r="I62" s="82">
        <f>SUM(I55:I61)</f>
        <v>19911067</v>
      </c>
    </row>
    <row r="63" spans="1:9" ht="12.75">
      <c r="A63" s="13"/>
      <c r="F63" s="7"/>
      <c r="I63" s="7"/>
    </row>
    <row r="64" spans="1:9" ht="12.75">
      <c r="A64" s="13" t="s">
        <v>63</v>
      </c>
      <c r="F64" s="7">
        <f>F37+F52+F62</f>
        <v>-22005478</v>
      </c>
      <c r="I64" s="7">
        <f>I37+I52+I62</f>
        <v>8663720</v>
      </c>
    </row>
    <row r="65" spans="1:9" ht="12.75">
      <c r="A65" s="74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65</v>
      </c>
      <c r="F66" s="7">
        <v>-13327130</v>
      </c>
      <c r="I66" s="7">
        <v>-18210209</v>
      </c>
    </row>
    <row r="67" spans="6:9" ht="12.75">
      <c r="F67" s="39"/>
      <c r="I67" s="39"/>
    </row>
    <row r="68" spans="1:12" ht="12.75">
      <c r="A68" s="13" t="s">
        <v>64</v>
      </c>
      <c r="F68" s="27">
        <f>SUM(F64:F67)</f>
        <v>-35332608</v>
      </c>
      <c r="G68" s="2"/>
      <c r="H68" s="2"/>
      <c r="I68" s="27">
        <f>SUM(I64:I67)</f>
        <v>-9546489</v>
      </c>
      <c r="L68" s="7"/>
    </row>
    <row r="69" ht="12.75">
      <c r="A69" s="13"/>
    </row>
    <row r="70" ht="12.75">
      <c r="A70" s="13"/>
    </row>
    <row r="71" ht="12.75">
      <c r="A71" s="1" t="s">
        <v>35</v>
      </c>
    </row>
    <row r="72" ht="2.25" customHeight="1">
      <c r="A72" s="13"/>
    </row>
    <row r="73" ht="12.75">
      <c r="A73" s="13" t="s">
        <v>130</v>
      </c>
    </row>
    <row r="74" spans="1:9" ht="12.75">
      <c r="A74" s="13" t="s">
        <v>131</v>
      </c>
      <c r="F74" s="7">
        <v>1622648</v>
      </c>
      <c r="I74" s="7">
        <v>3338742</v>
      </c>
    </row>
    <row r="75" spans="1:9" ht="12.75">
      <c r="A75" s="13" t="s">
        <v>132</v>
      </c>
      <c r="F75" s="12">
        <v>-36955256</v>
      </c>
      <c r="G75" s="2"/>
      <c r="H75" s="2"/>
      <c r="I75" s="12">
        <v>-12885331</v>
      </c>
    </row>
    <row r="76" spans="6:9" ht="12.75">
      <c r="F76" s="27">
        <f>SUM(F74:F75)</f>
        <v>-35332608</v>
      </c>
      <c r="G76" s="14"/>
      <c r="H76" s="2"/>
      <c r="I76" s="27">
        <f>SUM(I74:I75)</f>
        <v>-9546589</v>
      </c>
    </row>
    <row r="77" spans="6:8" ht="12.75">
      <c r="F77" s="7"/>
      <c r="H77" s="7"/>
    </row>
    <row r="78" ht="12.75">
      <c r="A78" s="13" t="s">
        <v>66</v>
      </c>
    </row>
    <row r="79" ht="12.75">
      <c r="A79" s="92" t="s">
        <v>176</v>
      </c>
    </row>
    <row r="80" ht="12.75">
      <c r="A80" s="13" t="s">
        <v>67</v>
      </c>
    </row>
    <row r="81" spans="1:6" ht="12.75">
      <c r="A81" s="6"/>
      <c r="F81" s="7"/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14" sqref="O14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108</v>
      </c>
    </row>
    <row r="3" ht="12.75">
      <c r="A3" s="9" t="s">
        <v>173</v>
      </c>
    </row>
    <row r="5" ht="12.75">
      <c r="A5" s="6" t="s">
        <v>68</v>
      </c>
    </row>
    <row r="8" spans="4:15" ht="12.75">
      <c r="D8" s="40" t="s">
        <v>69</v>
      </c>
      <c r="E8" s="40"/>
      <c r="F8" s="40" t="s">
        <v>71</v>
      </c>
      <c r="G8" s="40" t="s">
        <v>70</v>
      </c>
      <c r="H8" s="40"/>
      <c r="I8" s="40" t="s">
        <v>73</v>
      </c>
      <c r="J8" s="40"/>
      <c r="K8" s="40" t="s">
        <v>75</v>
      </c>
      <c r="L8" s="40"/>
      <c r="M8" s="40" t="s">
        <v>155</v>
      </c>
      <c r="N8" s="40"/>
      <c r="O8" s="40" t="s">
        <v>75</v>
      </c>
    </row>
    <row r="9" spans="4:15" ht="12.75">
      <c r="D9" s="40" t="s">
        <v>70</v>
      </c>
      <c r="E9" s="40"/>
      <c r="F9" s="40" t="s">
        <v>72</v>
      </c>
      <c r="G9" s="40" t="s">
        <v>40</v>
      </c>
      <c r="H9" s="40"/>
      <c r="I9" s="40" t="s">
        <v>74</v>
      </c>
      <c r="J9" s="40"/>
      <c r="K9" s="40"/>
      <c r="L9" s="40"/>
      <c r="M9" s="40" t="s">
        <v>76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/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178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55473159</v>
      </c>
      <c r="J12" s="18"/>
      <c r="K12" s="18">
        <f>SUM(D12:J12)</f>
        <v>253853172</v>
      </c>
      <c r="L12" s="7"/>
      <c r="M12" s="7">
        <v>-7547899</v>
      </c>
      <c r="N12" s="7"/>
      <c r="O12" s="7">
        <f>SUM(K12:N12)</f>
        <v>246305273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92" t="s">
        <v>156</v>
      </c>
      <c r="D14" s="7"/>
      <c r="E14" s="7"/>
      <c r="F14" s="7"/>
      <c r="G14" s="7"/>
      <c r="H14" s="7"/>
      <c r="I14" s="7">
        <v>-5200243</v>
      </c>
      <c r="J14" s="7"/>
      <c r="K14" s="7">
        <f>SUM(I14:J14)</f>
        <v>-5200243</v>
      </c>
      <c r="L14" s="7"/>
      <c r="M14" s="7">
        <v>-495115</v>
      </c>
      <c r="N14" s="7"/>
      <c r="O14" s="7">
        <f>SUM(K14:N14)</f>
        <v>-5695358</v>
      </c>
    </row>
    <row r="15" spans="1:15" ht="12.75">
      <c r="A15" s="92" t="s">
        <v>157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180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50272916</v>
      </c>
      <c r="J18" s="7"/>
      <c r="K18" s="38">
        <f>SUM(D18:J18)</f>
        <v>248652929</v>
      </c>
      <c r="L18" s="7"/>
      <c r="M18" s="38">
        <f>SUM(M12:M17)</f>
        <v>-8043014</v>
      </c>
      <c r="N18" s="7"/>
      <c r="O18" s="38">
        <f>SUM(K18:N18)</f>
        <v>240609915</v>
      </c>
    </row>
    <row r="20" ht="12.75">
      <c r="O20" s="7"/>
    </row>
    <row r="21" ht="1.5" customHeight="1"/>
    <row r="22" ht="2.25" customHeight="1">
      <c r="A22" s="1"/>
    </row>
    <row r="24" spans="1:15" ht="12.75">
      <c r="A24" s="9" t="s">
        <v>154</v>
      </c>
      <c r="D24" s="7">
        <v>185477159</v>
      </c>
      <c r="E24" s="7"/>
      <c r="F24" s="7">
        <v>6634854</v>
      </c>
      <c r="G24" s="7">
        <v>6268000</v>
      </c>
      <c r="H24" s="7"/>
      <c r="I24" s="18">
        <v>55982403</v>
      </c>
      <c r="J24" s="7"/>
      <c r="K24" s="7">
        <f>SUM(D24:J24)</f>
        <v>254362416</v>
      </c>
      <c r="L24" s="7"/>
      <c r="M24" s="7">
        <v>-4149157</v>
      </c>
      <c r="N24" s="7"/>
      <c r="O24" s="7">
        <f>SUM(K24:N24)</f>
        <v>250213259</v>
      </c>
    </row>
    <row r="25" spans="1:15" ht="12.75">
      <c r="A25" s="13" t="s">
        <v>114</v>
      </c>
      <c r="D25" s="7"/>
      <c r="E25" s="7"/>
      <c r="F25" s="7"/>
      <c r="G25" s="7"/>
      <c r="H25" s="7"/>
      <c r="I25" s="7">
        <v>-3396001</v>
      </c>
      <c r="J25" s="7"/>
      <c r="K25" s="7">
        <f>SUM(I25:J25)</f>
        <v>-3396001</v>
      </c>
      <c r="L25" s="7"/>
      <c r="M25" s="7">
        <v>-678711</v>
      </c>
      <c r="N25" s="7"/>
      <c r="O25" s="7">
        <f>SUM(K25:N25)</f>
        <v>-4074712</v>
      </c>
    </row>
    <row r="26" spans="1:15" ht="12.75">
      <c r="A26" s="13" t="s">
        <v>135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92" t="s">
        <v>164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 thickBot="1">
      <c r="A28" s="13"/>
      <c r="D28" s="81"/>
      <c r="E28" s="7"/>
      <c r="F28" s="81"/>
      <c r="G28" s="81"/>
      <c r="H28" s="7"/>
      <c r="I28" s="81"/>
      <c r="J28" s="7"/>
      <c r="K28" s="81"/>
      <c r="L28" s="7"/>
      <c r="M28" s="81"/>
      <c r="N28" s="7"/>
      <c r="O28" s="81"/>
    </row>
    <row r="29" spans="1:15" ht="13.5" thickBot="1">
      <c r="A29" s="6" t="s">
        <v>179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52586402</v>
      </c>
      <c r="J29" s="7"/>
      <c r="K29" s="38">
        <f>SUM(D29:J29)</f>
        <v>250966415</v>
      </c>
      <c r="L29" s="7"/>
      <c r="M29" s="38">
        <f>SUM(M24:M28)</f>
        <v>-4827868</v>
      </c>
      <c r="N29" s="7"/>
      <c r="O29" s="38">
        <f>SUM(O24:O28)</f>
        <v>246138547</v>
      </c>
    </row>
    <row r="31" ht="12.75">
      <c r="A31" s="13" t="s">
        <v>77</v>
      </c>
    </row>
    <row r="32" ht="12.75">
      <c r="A32" s="92" t="s">
        <v>177</v>
      </c>
    </row>
    <row r="34" ht="12.75">
      <c r="A34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tabSelected="1" zoomScalePageLayoutView="0" workbookViewId="0" topLeftCell="A43">
      <selection activeCell="F67" sqref="F67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78</v>
      </c>
    </row>
    <row r="3" ht="12.75">
      <c r="A3" t="s">
        <v>149</v>
      </c>
    </row>
    <row r="5" spans="5:9" ht="12.75">
      <c r="E5" s="58" t="s">
        <v>79</v>
      </c>
      <c r="F5" s="59" t="s">
        <v>80</v>
      </c>
      <c r="G5" s="6"/>
      <c r="H5" s="58" t="s">
        <v>81</v>
      </c>
      <c r="I5" s="59" t="s">
        <v>80</v>
      </c>
    </row>
    <row r="6" spans="5:9" ht="12.75">
      <c r="E6" s="33" t="s">
        <v>82</v>
      </c>
      <c r="F6" s="33" t="s">
        <v>84</v>
      </c>
      <c r="G6" s="6"/>
      <c r="H6" s="33" t="s">
        <v>86</v>
      </c>
      <c r="I6" s="33" t="s">
        <v>84</v>
      </c>
    </row>
    <row r="7" spans="5:9" ht="12.75">
      <c r="E7" s="33" t="s">
        <v>83</v>
      </c>
      <c r="F7" s="33" t="s">
        <v>83</v>
      </c>
      <c r="G7" s="6"/>
      <c r="H7" s="33" t="s">
        <v>83</v>
      </c>
      <c r="I7" s="33" t="s">
        <v>83</v>
      </c>
    </row>
    <row r="8" spans="5:9" ht="12.75">
      <c r="E8" s="33" t="s">
        <v>80</v>
      </c>
      <c r="F8" s="33" t="s">
        <v>85</v>
      </c>
      <c r="G8" s="6"/>
      <c r="H8" s="33" t="s">
        <v>87</v>
      </c>
      <c r="I8" s="33" t="s">
        <v>85</v>
      </c>
    </row>
    <row r="9" spans="5:9" ht="12.75">
      <c r="E9" s="33"/>
      <c r="F9" s="33" t="s">
        <v>80</v>
      </c>
      <c r="G9" s="6"/>
      <c r="H9" s="33"/>
      <c r="I9" s="33" t="s">
        <v>88</v>
      </c>
    </row>
    <row r="10" spans="5:9" ht="1.5" customHeight="1">
      <c r="E10" s="6"/>
      <c r="F10" s="6"/>
      <c r="G10" s="6"/>
      <c r="H10" s="6"/>
      <c r="I10" s="6"/>
    </row>
    <row r="11" spans="5:9" ht="12.75">
      <c r="E11" s="60">
        <v>41364</v>
      </c>
      <c r="F11" s="60">
        <v>40999</v>
      </c>
      <c r="G11" s="33"/>
      <c r="H11" s="61">
        <v>41364</v>
      </c>
      <c r="I11" s="61">
        <v>40999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89</v>
      </c>
      <c r="F13" s="33" t="s">
        <v>89</v>
      </c>
      <c r="G13" s="33"/>
      <c r="H13" s="33" t="s">
        <v>89</v>
      </c>
      <c r="I13" s="33" t="s">
        <v>89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7">
        <v>33641</v>
      </c>
      <c r="F15" s="67">
        <v>32456</v>
      </c>
      <c r="G15" s="67"/>
      <c r="H15" s="67">
        <v>33641</v>
      </c>
      <c r="I15" s="67">
        <v>32456</v>
      </c>
    </row>
    <row r="16" spans="1:9" ht="12.75">
      <c r="A16">
        <v>2</v>
      </c>
      <c r="B16" s="42" t="s">
        <v>90</v>
      </c>
      <c r="C16" s="43"/>
      <c r="D16" s="44"/>
      <c r="E16" s="67">
        <v>-6292</v>
      </c>
      <c r="F16" s="67">
        <v>-3060</v>
      </c>
      <c r="G16" s="67"/>
      <c r="H16" s="67">
        <v>-6292</v>
      </c>
      <c r="I16" s="67">
        <v>-3060</v>
      </c>
    </row>
    <row r="17" spans="1:9" ht="12.75">
      <c r="A17">
        <v>3</v>
      </c>
      <c r="B17" s="42" t="s">
        <v>91</v>
      </c>
      <c r="C17" s="43"/>
      <c r="D17" s="44"/>
      <c r="E17" s="67">
        <v>-5695</v>
      </c>
      <c r="F17" s="67">
        <v>-4075</v>
      </c>
      <c r="G17" s="67"/>
      <c r="H17" s="67">
        <v>-5695</v>
      </c>
      <c r="I17" s="67">
        <v>-4075</v>
      </c>
    </row>
    <row r="18" spans="1:9" ht="12.75">
      <c r="A18">
        <v>4</v>
      </c>
      <c r="B18" s="45" t="s">
        <v>92</v>
      </c>
      <c r="C18" s="46"/>
      <c r="D18" s="47"/>
      <c r="E18" s="67"/>
      <c r="F18" s="67"/>
      <c r="G18" s="67"/>
      <c r="H18" s="67"/>
      <c r="I18" s="67"/>
    </row>
    <row r="19" spans="2:9" ht="12.75">
      <c r="B19" s="48" t="s">
        <v>93</v>
      </c>
      <c r="C19" s="39"/>
      <c r="D19" s="49"/>
      <c r="E19" s="67">
        <v>-5200</v>
      </c>
      <c r="F19" s="67">
        <v>-3396</v>
      </c>
      <c r="G19" s="67"/>
      <c r="H19" s="67">
        <v>-5200</v>
      </c>
      <c r="I19" s="67">
        <v>-3396</v>
      </c>
    </row>
    <row r="20" spans="5:9" ht="1.5" customHeight="1">
      <c r="E20" s="41"/>
      <c r="F20" s="41"/>
      <c r="G20" s="41"/>
      <c r="H20" s="41"/>
      <c r="I20" s="41"/>
    </row>
    <row r="21" spans="1:9" ht="12.75">
      <c r="A21">
        <v>5</v>
      </c>
      <c r="B21" s="52" t="s">
        <v>94</v>
      </c>
      <c r="C21" s="41"/>
      <c r="D21" s="41"/>
      <c r="E21" s="72">
        <v>-2.8</v>
      </c>
      <c r="F21" s="72">
        <v>-1.83</v>
      </c>
      <c r="G21" s="41"/>
      <c r="H21" s="72">
        <v>-2.8</v>
      </c>
      <c r="I21" s="72">
        <v>-1.83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150</v>
      </c>
      <c r="C23" s="41"/>
      <c r="D23" s="41"/>
      <c r="E23" s="66"/>
      <c r="F23" s="66"/>
      <c r="G23" s="70"/>
      <c r="H23" s="66"/>
      <c r="I23" s="66"/>
    </row>
    <row r="24" spans="2:9" ht="12.75">
      <c r="B24" s="41" t="s">
        <v>151</v>
      </c>
      <c r="C24" s="41"/>
      <c r="D24" s="41"/>
      <c r="E24" s="94" t="s">
        <v>24</v>
      </c>
      <c r="F24" s="66" t="s">
        <v>24</v>
      </c>
      <c r="G24" s="41"/>
      <c r="H24" s="94" t="s">
        <v>24</v>
      </c>
      <c r="I24" s="66" t="s">
        <v>24</v>
      </c>
    </row>
    <row r="26" spans="5:8" ht="12.75">
      <c r="E26" s="33" t="s">
        <v>95</v>
      </c>
      <c r="H26" s="33" t="s">
        <v>95</v>
      </c>
    </row>
    <row r="27" spans="5:8" ht="12.75">
      <c r="E27" s="33" t="s">
        <v>96</v>
      </c>
      <c r="H27" s="33" t="s">
        <v>98</v>
      </c>
    </row>
    <row r="28" spans="5:8" ht="12.75">
      <c r="E28" s="33" t="s">
        <v>97</v>
      </c>
      <c r="H28" s="33" t="s">
        <v>99</v>
      </c>
    </row>
    <row r="29" spans="5:8" ht="12.75">
      <c r="E29" s="56">
        <v>41364</v>
      </c>
      <c r="H29" s="56">
        <v>41274</v>
      </c>
    </row>
    <row r="30" spans="5:8" ht="12.75">
      <c r="E30" s="57" t="s">
        <v>28</v>
      </c>
      <c r="H30" s="57" t="s">
        <v>28</v>
      </c>
    </row>
    <row r="32" spans="1:8" ht="12.75">
      <c r="A32">
        <v>7</v>
      </c>
      <c r="B32" s="45" t="s">
        <v>100</v>
      </c>
      <c r="C32" s="46"/>
      <c r="D32" s="47"/>
      <c r="E32" s="53"/>
      <c r="F32" s="54"/>
      <c r="G32" s="46"/>
      <c r="H32" s="47"/>
    </row>
    <row r="33" spans="2:8" ht="12.75">
      <c r="B33" s="48" t="s">
        <v>101</v>
      </c>
      <c r="C33" s="39"/>
      <c r="D33" s="49"/>
      <c r="E33" s="73">
        <v>1.34</v>
      </c>
      <c r="F33" s="55"/>
      <c r="G33" s="39"/>
      <c r="H33" s="49">
        <v>1.37</v>
      </c>
    </row>
    <row r="35" ht="12.75">
      <c r="B35" s="13" t="s">
        <v>102</v>
      </c>
    </row>
    <row r="36" ht="12.75">
      <c r="B36" s="62" t="s">
        <v>103</v>
      </c>
    </row>
    <row r="39" ht="12.75">
      <c r="A39" s="6" t="s">
        <v>104</v>
      </c>
    </row>
    <row r="41" spans="5:9" ht="12.75">
      <c r="E41" s="58" t="s">
        <v>79</v>
      </c>
      <c r="F41" s="59" t="s">
        <v>80</v>
      </c>
      <c r="G41" s="6"/>
      <c r="H41" s="58" t="s">
        <v>81</v>
      </c>
      <c r="I41" s="59" t="s">
        <v>80</v>
      </c>
    </row>
    <row r="42" spans="5:9" ht="12.75">
      <c r="E42" s="33" t="s">
        <v>82</v>
      </c>
      <c r="F42" s="33" t="s">
        <v>84</v>
      </c>
      <c r="G42" s="6"/>
      <c r="H42" s="33" t="s">
        <v>86</v>
      </c>
      <c r="I42" s="33" t="s">
        <v>84</v>
      </c>
    </row>
    <row r="43" spans="5:9" ht="12.75">
      <c r="E43" s="33" t="s">
        <v>83</v>
      </c>
      <c r="F43" s="33" t="s">
        <v>83</v>
      </c>
      <c r="G43" s="6"/>
      <c r="H43" s="33" t="s">
        <v>83</v>
      </c>
      <c r="I43" s="33" t="s">
        <v>83</v>
      </c>
    </row>
    <row r="44" spans="5:9" ht="12.75">
      <c r="E44" s="33" t="s">
        <v>80</v>
      </c>
      <c r="F44" s="33" t="s">
        <v>85</v>
      </c>
      <c r="G44" s="6"/>
      <c r="H44" s="33" t="s">
        <v>87</v>
      </c>
      <c r="I44" s="33" t="s">
        <v>85</v>
      </c>
    </row>
    <row r="45" spans="5:9" ht="12.75">
      <c r="E45" s="33"/>
      <c r="F45" s="33" t="s">
        <v>80</v>
      </c>
      <c r="G45" s="6"/>
      <c r="H45" s="33"/>
      <c r="I45" s="33" t="s">
        <v>88</v>
      </c>
    </row>
    <row r="46" spans="5:9" ht="1.5" customHeight="1">
      <c r="E46" s="69"/>
      <c r="F46" s="6"/>
      <c r="G46" s="6"/>
      <c r="H46" s="6"/>
      <c r="I46" s="6"/>
    </row>
    <row r="47" spans="5:9" ht="12.75">
      <c r="E47" s="60">
        <v>41364</v>
      </c>
      <c r="F47" s="60">
        <v>40999</v>
      </c>
      <c r="G47" s="33"/>
      <c r="H47" s="61">
        <v>41364</v>
      </c>
      <c r="I47" s="61">
        <v>40999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89</v>
      </c>
      <c r="F49" s="33" t="s">
        <v>89</v>
      </c>
      <c r="G49" s="33"/>
      <c r="H49" s="33" t="s">
        <v>89</v>
      </c>
      <c r="I49" s="33" t="s">
        <v>89</v>
      </c>
    </row>
    <row r="51" spans="1:9" ht="12.75">
      <c r="A51" s="54">
        <v>1</v>
      </c>
      <c r="B51" s="63" t="s">
        <v>105</v>
      </c>
      <c r="C51" s="46"/>
      <c r="D51" s="47"/>
      <c r="E51" s="89">
        <v>2</v>
      </c>
      <c r="F51" s="89"/>
      <c r="G51" s="87"/>
      <c r="H51" s="91">
        <v>2</v>
      </c>
      <c r="I51" s="89"/>
    </row>
    <row r="52" spans="1:9" ht="1.5" customHeight="1">
      <c r="A52" s="50"/>
      <c r="B52" s="2"/>
      <c r="C52" s="2"/>
      <c r="D52" s="51"/>
      <c r="E52" s="71"/>
      <c r="F52" s="41"/>
      <c r="I52" s="65"/>
    </row>
    <row r="53" spans="1:9" ht="12.75">
      <c r="A53" s="55">
        <v>2</v>
      </c>
      <c r="B53" s="64" t="s">
        <v>106</v>
      </c>
      <c r="C53" s="39"/>
      <c r="D53" s="49"/>
      <c r="E53" s="67">
        <v>-2481</v>
      </c>
      <c r="F53" s="67">
        <v>-1901</v>
      </c>
      <c r="G53" s="68"/>
      <c r="H53" s="27">
        <v>-2481</v>
      </c>
      <c r="I53" s="67">
        <v>-1901</v>
      </c>
    </row>
    <row r="55" ht="12.75">
      <c r="B55" s="13" t="s">
        <v>107</v>
      </c>
    </row>
    <row r="56" ht="12.75">
      <c r="B56" s="92" t="s">
        <v>181</v>
      </c>
    </row>
    <row r="59" ht="12.75">
      <c r="B5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Tricor Corporate Services</cp:lastModifiedBy>
  <cp:lastPrinted>2013-05-28T02:54:46Z</cp:lastPrinted>
  <dcterms:created xsi:type="dcterms:W3CDTF">2003-11-03T03:56:57Z</dcterms:created>
  <dcterms:modified xsi:type="dcterms:W3CDTF">2013-05-29T09:49:02Z</dcterms:modified>
  <cp:category/>
  <cp:version/>
  <cp:contentType/>
  <cp:contentStatus/>
</cp:coreProperties>
</file>